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loud\Google Drive\Consulting Gigs\Dropbox for Samford\"/>
    </mc:Choice>
  </mc:AlternateContent>
  <bookViews>
    <workbookView xWindow="360" yWindow="105" windowWidth="15315" windowHeight="6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9" i="1" l="1"/>
  <c r="B15" i="1"/>
  <c r="B22" i="1" s="1"/>
  <c r="B14" i="1"/>
  <c r="B21" i="1" s="1"/>
  <c r="B13" i="1"/>
  <c r="B20" i="1" s="1"/>
  <c r="B10" i="1"/>
  <c r="B5" i="1"/>
  <c r="E17" i="1" s="1"/>
  <c r="C17" i="1" s="1"/>
  <c r="E16" i="1" l="1"/>
  <c r="C16" i="1" s="1"/>
  <c r="E18" i="1"/>
  <c r="C18" i="1" s="1"/>
  <c r="B7" i="1"/>
  <c r="B8" i="1" l="1"/>
  <c r="B11" i="1" s="1"/>
  <c r="C19" i="1"/>
  <c r="D19" i="1" s="1"/>
</calcChain>
</file>

<file path=xl/sharedStrings.xml><?xml version="1.0" encoding="utf-8"?>
<sst xmlns="http://schemas.openxmlformats.org/spreadsheetml/2006/main" count="38" uniqueCount="32">
  <si>
    <t>Data Point</t>
  </si>
  <si>
    <t>Value</t>
  </si>
  <si>
    <t>Stations</t>
  </si>
  <si>
    <t>Number of hours in each shift</t>
  </si>
  <si>
    <t>Number of shifts per week</t>
  </si>
  <si>
    <t>How many hours per week are callers required to work</t>
  </si>
  <si>
    <t>Your Weekly Hourly Capacity is</t>
  </si>
  <si>
    <t>Minimum Number of Callers Required</t>
  </si>
  <si>
    <t>ROUND UP</t>
  </si>
  <si>
    <t>15% for Overstaffing</t>
  </si>
  <si>
    <t>Number of Veteran Callers Coming Back</t>
  </si>
  <si>
    <t>Reduced by 15% for unforeseen circumstances</t>
  </si>
  <si>
    <t>ROUND DOWN</t>
  </si>
  <si>
    <t>NEED TO HIRE</t>
  </si>
  <si>
    <t>Annual Budget/Goal for Calling Hours</t>
  </si>
  <si>
    <t>100% Capacity (Average # of Callers per shift)</t>
  </si>
  <si>
    <t>50% Capacity (Average # of Callers per shift)</t>
  </si>
  <si>
    <t>25% Capacity (Average # of Callers per shift)</t>
  </si>
  <si>
    <t>How many weeks can you run at 100% (annually)</t>
  </si>
  <si>
    <t>How many weeks can you run at 50% (annually)</t>
  </si>
  <si>
    <t>How many weeks can you run at 25% (annually)</t>
  </si>
  <si>
    <t>&lt;--If this is negative you can meet your annual goal!</t>
  </si>
  <si>
    <t>Calling Hours in those weeks</t>
  </si>
  <si>
    <t>Student Supervisors per shift while at 25% capacity</t>
  </si>
  <si>
    <t>Student Supervisors per shift while at 100% capacity</t>
  </si>
  <si>
    <t>Student Supervisors per shift while at 50% capacity</t>
  </si>
  <si>
    <t>Below 0.5 = Run shift yourself</t>
  </si>
  <si>
    <t>1 or higher = follow the first number and you assist when necessary</t>
  </si>
  <si>
    <t>Between 0.5 and 1 = You and/or 1 supervisor can run shift</t>
  </si>
  <si>
    <t>Total Calling Weeks/Hours per year</t>
  </si>
  <si>
    <t>Instructions</t>
  </si>
  <si>
    <t>Fill in the yellow fields with your call center's data. The green fields will generate the answers you need to develop your staffing 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</si>
</sst>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Fill="1"/>
    <xf numFmtId="164" fontId="0" fillId="3" borderId="0" xfId="0" applyNumberFormat="1" applyFill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3" workbookViewId="0">
      <selection activeCell="F6" sqref="F6"/>
    </sheetView>
  </sheetViews>
  <sheetFormatPr defaultRowHeight="15" x14ac:dyDescent="0.25"/>
  <cols>
    <col min="1" max="1" width="50.5703125" bestFit="1" customWidth="1"/>
    <col min="3" max="3" width="14.140625" bestFit="1" customWidth="1"/>
    <col min="4" max="4" width="26.85546875" customWidth="1"/>
    <col min="6" max="6" width="61.85546875" bestFit="1" customWidth="1"/>
  </cols>
  <sheetData>
    <row r="1" spans="1:6" x14ac:dyDescent="0.25">
      <c r="A1" t="s">
        <v>0</v>
      </c>
      <c r="B1" t="s">
        <v>1</v>
      </c>
      <c r="F1" s="1" t="s">
        <v>30</v>
      </c>
    </row>
    <row r="2" spans="1:6" ht="30.75" customHeight="1" x14ac:dyDescent="0.25">
      <c r="A2" t="s">
        <v>2</v>
      </c>
      <c r="B2" s="1">
        <v>15</v>
      </c>
      <c r="D2" s="6"/>
      <c r="F2" s="12" t="s">
        <v>31</v>
      </c>
    </row>
    <row r="3" spans="1:6" x14ac:dyDescent="0.25">
      <c r="A3" t="s">
        <v>4</v>
      </c>
      <c r="B3" s="1">
        <v>4</v>
      </c>
    </row>
    <row r="4" spans="1:6" x14ac:dyDescent="0.25">
      <c r="A4" t="s">
        <v>3</v>
      </c>
      <c r="B4" s="1">
        <v>3</v>
      </c>
    </row>
    <row r="5" spans="1:6" x14ac:dyDescent="0.25">
      <c r="A5" t="s">
        <v>6</v>
      </c>
      <c r="B5" s="5">
        <f>B2*B3*B4</f>
        <v>180</v>
      </c>
    </row>
    <row r="6" spans="1:6" s="7" customFormat="1" x14ac:dyDescent="0.25">
      <c r="A6" s="7" t="s">
        <v>5</v>
      </c>
      <c r="B6" s="8">
        <v>6</v>
      </c>
    </row>
    <row r="7" spans="1:6" x14ac:dyDescent="0.25">
      <c r="A7" t="s">
        <v>7</v>
      </c>
      <c r="B7" s="2">
        <f>B5/B6</f>
        <v>30</v>
      </c>
      <c r="C7" t="s">
        <v>8</v>
      </c>
    </row>
    <row r="8" spans="1:6" x14ac:dyDescent="0.25">
      <c r="A8" t="s">
        <v>9</v>
      </c>
      <c r="B8" s="4">
        <f>B7*1.15</f>
        <v>34.5</v>
      </c>
      <c r="C8" t="s">
        <v>8</v>
      </c>
    </row>
    <row r="9" spans="1:6" x14ac:dyDescent="0.25">
      <c r="A9" t="s">
        <v>10</v>
      </c>
      <c r="B9" s="1">
        <v>25</v>
      </c>
    </row>
    <row r="10" spans="1:6" x14ac:dyDescent="0.25">
      <c r="A10" t="s">
        <v>11</v>
      </c>
      <c r="B10">
        <f>B9*0.85</f>
        <v>21.25</v>
      </c>
      <c r="C10" t="s">
        <v>12</v>
      </c>
    </row>
    <row r="11" spans="1:6" x14ac:dyDescent="0.25">
      <c r="A11" t="s">
        <v>13</v>
      </c>
      <c r="B11" s="4">
        <f>B8-B10</f>
        <v>13.25</v>
      </c>
      <c r="C11" t="s">
        <v>8</v>
      </c>
    </row>
    <row r="12" spans="1:6" s="7" customFormat="1" x14ac:dyDescent="0.25">
      <c r="A12" s="7" t="s">
        <v>14</v>
      </c>
      <c r="B12" s="8">
        <v>4058</v>
      </c>
    </row>
    <row r="13" spans="1:6" x14ac:dyDescent="0.25">
      <c r="A13" t="s">
        <v>15</v>
      </c>
      <c r="B13" s="5">
        <f>B2*1</f>
        <v>15</v>
      </c>
    </row>
    <row r="14" spans="1:6" x14ac:dyDescent="0.25">
      <c r="A14" t="s">
        <v>16</v>
      </c>
      <c r="B14" s="5">
        <f>B2*0.5</f>
        <v>7.5</v>
      </c>
      <c r="C14" t="s">
        <v>8</v>
      </c>
    </row>
    <row r="15" spans="1:6" x14ac:dyDescent="0.25">
      <c r="A15" t="s">
        <v>17</v>
      </c>
      <c r="B15" s="5">
        <f>B2*0.25</f>
        <v>3.75</v>
      </c>
      <c r="C15" t="s">
        <v>8</v>
      </c>
    </row>
    <row r="16" spans="1:6" s="7" customFormat="1" x14ac:dyDescent="0.25">
      <c r="A16" s="7" t="s">
        <v>18</v>
      </c>
      <c r="B16" s="8">
        <v>20</v>
      </c>
      <c r="C16" s="7">
        <f>E16*B16</f>
        <v>3600</v>
      </c>
      <c r="D16" s="7" t="s">
        <v>22</v>
      </c>
      <c r="E16" s="7">
        <f>B5</f>
        <v>180</v>
      </c>
    </row>
    <row r="17" spans="1:8" x14ac:dyDescent="0.25">
      <c r="A17" t="s">
        <v>19</v>
      </c>
      <c r="B17" s="1">
        <v>2</v>
      </c>
      <c r="C17">
        <f>B17*E17</f>
        <v>180</v>
      </c>
      <c r="D17" t="s">
        <v>22</v>
      </c>
      <c r="E17">
        <f>B5*0.5</f>
        <v>90</v>
      </c>
    </row>
    <row r="18" spans="1:8" x14ac:dyDescent="0.25">
      <c r="A18" t="s">
        <v>20</v>
      </c>
      <c r="B18" s="1">
        <v>0</v>
      </c>
      <c r="C18">
        <f>B18*E18</f>
        <v>0</v>
      </c>
      <c r="D18" t="s">
        <v>22</v>
      </c>
      <c r="E18">
        <f>B5*0.25</f>
        <v>45</v>
      </c>
    </row>
    <row r="19" spans="1:8" x14ac:dyDescent="0.25">
      <c r="A19" t="s">
        <v>29</v>
      </c>
      <c r="B19" s="5">
        <f>SUM(B16:B18)</f>
        <v>22</v>
      </c>
      <c r="C19" s="5">
        <f>SUM(C16:C18)</f>
        <v>3780</v>
      </c>
      <c r="D19" s="5">
        <f>B12-C19</f>
        <v>278</v>
      </c>
      <c r="E19" t="s">
        <v>21</v>
      </c>
    </row>
    <row r="20" spans="1:8" s="7" customFormat="1" x14ac:dyDescent="0.25">
      <c r="A20" s="7" t="s">
        <v>24</v>
      </c>
      <c r="B20" s="9">
        <f>B13/12</f>
        <v>1.25</v>
      </c>
      <c r="C20" s="3" t="s">
        <v>27</v>
      </c>
      <c r="D20" s="10"/>
      <c r="E20" s="10"/>
      <c r="F20" s="10"/>
      <c r="G20" s="10"/>
      <c r="H20" s="10"/>
    </row>
    <row r="21" spans="1:8" x14ac:dyDescent="0.25">
      <c r="A21" t="s">
        <v>25</v>
      </c>
      <c r="B21" s="5">
        <f>B14/12</f>
        <v>0.625</v>
      </c>
      <c r="C21" s="3" t="s">
        <v>28</v>
      </c>
      <c r="D21" s="3"/>
      <c r="E21" s="3"/>
      <c r="F21" s="3"/>
      <c r="G21" s="3"/>
      <c r="H21" s="3"/>
    </row>
    <row r="22" spans="1:8" x14ac:dyDescent="0.25">
      <c r="A22" t="s">
        <v>23</v>
      </c>
      <c r="B22" s="5">
        <f>B15/12</f>
        <v>0.3125</v>
      </c>
      <c r="C22" s="11" t="s">
        <v>26</v>
      </c>
      <c r="D22" s="3"/>
      <c r="E22" s="3"/>
      <c r="F22" s="3"/>
      <c r="G22" s="3"/>
      <c r="H22" s="3"/>
    </row>
    <row r="23" spans="1:8" s="7" customFormat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Cloud</dc:creator>
  <cp:lastModifiedBy>Cloud, Jessica</cp:lastModifiedBy>
  <dcterms:created xsi:type="dcterms:W3CDTF">2014-05-30T21:02:23Z</dcterms:created>
  <dcterms:modified xsi:type="dcterms:W3CDTF">2016-06-14T22:58:36Z</dcterms:modified>
</cp:coreProperties>
</file>